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Сп3" sheetId="4" r:id="rId4"/>
    <sheet name="3" sheetId="5" r:id="rId5"/>
    <sheet name="Сп2" sheetId="6" r:id="rId6"/>
    <sheet name="2" sheetId="7" r:id="rId7"/>
    <sheet name="Сп1" sheetId="8" r:id="rId8"/>
    <sheet name="1" sheetId="9" r:id="rId9"/>
    <sheet name="СпК" sheetId="10" r:id="rId10"/>
    <sheet name="Кстр1" sheetId="11" r:id="rId11"/>
    <sheet name="Кстр2" sheetId="12" r:id="rId12"/>
    <sheet name="СпМ" sheetId="13" r:id="rId13"/>
    <sheet name="Мстр1" sheetId="14" r:id="rId14"/>
    <sheet name="Мстр2" sheetId="15" r:id="rId15"/>
  </sheets>
  <definedNames>
    <definedName name="_xlnm.Print_Area" localSheetId="8">'1'!$A$1:$J$71</definedName>
    <definedName name="_xlnm.Print_Area" localSheetId="6">'2'!$A$1:$J$35</definedName>
    <definedName name="_xlnm.Print_Area" localSheetId="4">'3'!$A$1:$J$35</definedName>
    <definedName name="_xlnm.Print_Area" localSheetId="1">'4стр1'!$A$1:$G$75</definedName>
    <definedName name="_xlnm.Print_Area" localSheetId="2">'4стр2'!$A$1:$K$76</definedName>
    <definedName name="_xlnm.Print_Area" localSheetId="10">'Кстр1'!$A$1:$G$75</definedName>
    <definedName name="_xlnm.Print_Area" localSheetId="11">'Кстр2'!$A$1:$K$76</definedName>
    <definedName name="_xlnm.Print_Area" localSheetId="13">'Мстр1'!$A$1:$G$75</definedName>
    <definedName name="_xlnm.Print_Area" localSheetId="14">'Мстр2'!$A$1:$K$76</definedName>
    <definedName name="_xlnm.Print_Area" localSheetId="7">'Сп1'!$A$1:$I$64</definedName>
    <definedName name="_xlnm.Print_Area" localSheetId="5">'Сп2'!$A$1:$I$64</definedName>
    <definedName name="_xlnm.Print_Area" localSheetId="3">'Сп3'!$A$1:$I$64</definedName>
    <definedName name="_xlnm.Print_Area" localSheetId="0">'Сп4'!$A$1:$I$64</definedName>
    <definedName name="_xlnm.Print_Area" localSheetId="9">'СпК'!$A$1:$I$64</definedName>
    <definedName name="_xlnm.Print_Area" localSheetId="12">'СпМ'!$A$1:$I$64</definedName>
  </definedNames>
  <calcPr fullCalcOnLoad="1" refMode="R1C1"/>
</workbook>
</file>

<file path=xl/sharedStrings.xml><?xml version="1.0" encoding="utf-8"?>
<sst xmlns="http://schemas.openxmlformats.org/spreadsheetml/2006/main" count="815" uniqueCount="109">
  <si>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</si>
  <si>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</si>
  <si>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</si>
  <si>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</si>
  <si>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</si>
  <si>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</si>
  <si>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</si>
  <si>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</si>
  <si>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</si>
  <si>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</si>
  <si>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</si>
  <si>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</si>
  <si>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</si>
  <si>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</si>
  <si>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</si>
  <si>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</si>
  <si>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</si>
  <si>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</si>
  <si>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</si>
  <si>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</si>
  <si>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</si>
  <si>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</si>
  <si>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</si>
  <si>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</si>
  <si>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</si>
  <si>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</si>
  <si>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</si>
  <si>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</si>
  <si>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</si>
  <si>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</si>
  <si>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</si>
  <si>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</si>
  <si>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</si>
  <si>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</si>
  <si>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Финал Турнира Мак Хайлендер. 2 августа.</t>
  </si>
  <si>
    <t>Лежнев Игорь</t>
  </si>
  <si>
    <t>Аристов Александр</t>
  </si>
  <si>
    <t>Яковлев Михаил</t>
  </si>
  <si>
    <t>Валеев Риф</t>
  </si>
  <si>
    <t>Аббасов Рустамхон</t>
  </si>
  <si>
    <t>Харламов Руслан</t>
  </si>
  <si>
    <t>Ахтемзянов Рустам</t>
  </si>
  <si>
    <t>Максютов Азат</t>
  </si>
  <si>
    <t>Шапошников Александр</t>
  </si>
  <si>
    <t>Уткулов Ринат</t>
  </si>
  <si>
    <t>Байбулдин Андрей</t>
  </si>
  <si>
    <t>Ветохина Анастасия</t>
  </si>
  <si>
    <t>Исмайлов Азат</t>
  </si>
  <si>
    <t>Афанасьев Леонид</t>
  </si>
  <si>
    <t>Мазурин Викентий</t>
  </si>
  <si>
    <t>Хабиров Марс</t>
  </si>
  <si>
    <t>Шадрин Эдуард</t>
  </si>
  <si>
    <t>Абдуллин Денис</t>
  </si>
  <si>
    <t>Семенов Юрий</t>
  </si>
  <si>
    <t>Тодрамович Александр</t>
  </si>
  <si>
    <t>Давлетов Тимур</t>
  </si>
  <si>
    <t>Наконечный Антон</t>
  </si>
  <si>
    <t>Ратникова Наталья</t>
  </si>
  <si>
    <t>Лежнев Артем</t>
  </si>
  <si>
    <t>Полуфинал Турнира Мак Хайлендер. 27 июля.</t>
  </si>
  <si>
    <t>Журавлева Любовь</t>
  </si>
  <si>
    <t>Хубатулин Ринат</t>
  </si>
  <si>
    <t>Барышев Сергей</t>
  </si>
  <si>
    <t>Кузнецов Дмитрий</t>
  </si>
  <si>
    <t>Лончаков Константин</t>
  </si>
  <si>
    <t>Новокрещенов Владимир</t>
  </si>
  <si>
    <t>Мухаметов Ришат</t>
  </si>
  <si>
    <t>Усков Сергей</t>
  </si>
  <si>
    <t>Иванов Дмитрий</t>
  </si>
  <si>
    <t>Манайчев Владимир</t>
  </si>
  <si>
    <t>Четвертьфинал Турнира Мак Хайлендер. 19 июля.</t>
  </si>
  <si>
    <t>Насыров Илдар</t>
  </si>
  <si>
    <t>Бикбулатов Ильдар</t>
  </si>
  <si>
    <t>Толкачев Иван</t>
  </si>
  <si>
    <t>Ларионов Сергей</t>
  </si>
  <si>
    <t>Килюшев Анатолий</t>
  </si>
  <si>
    <t>Карташов Алексей</t>
  </si>
  <si>
    <t>Саитов Ринат</t>
  </si>
  <si>
    <t>Зиновьев Александр</t>
  </si>
  <si>
    <t>Зарипова Эльвина</t>
  </si>
  <si>
    <t>Ларионов Юрий</t>
  </si>
  <si>
    <t>Осьмофинал Турнира Мак Хайлендер. 12 июля.</t>
  </si>
  <si>
    <t>Ишметов Александр</t>
  </si>
  <si>
    <t>Грошев Юрий</t>
  </si>
  <si>
    <t>Гайнанов Азат</t>
  </si>
  <si>
    <t>1/16 финала Турнира Мак Хайлендер. 6 июля.</t>
  </si>
  <si>
    <t>Каштанова Александра</t>
  </si>
  <si>
    <t>Мухамадеев Артур</t>
  </si>
  <si>
    <t>Юлдашбаев Марат</t>
  </si>
  <si>
    <t>Якшимбетов Радмир</t>
  </si>
  <si>
    <t>Гизатуллин Тимур</t>
  </si>
  <si>
    <t>Алексеев Олег</t>
  </si>
  <si>
    <t>1/32 финала Турнира Мак Хайлендер. 28 июня.</t>
  </si>
  <si>
    <t>Коновалов Александр</t>
  </si>
  <si>
    <t>Куряева Валентина</t>
  </si>
  <si>
    <t>Саитов Эмиль</t>
  </si>
  <si>
    <t>Григорьев Руслан</t>
  </si>
  <si>
    <t>Курбаншоева Лесана</t>
  </si>
  <si>
    <t>Шаяхметов Азамат</t>
  </si>
  <si>
    <t>Набиуллина Светлана</t>
  </si>
  <si>
    <t>Давлетбаев Азат</t>
  </si>
  <si>
    <t>Аминев Зинур</t>
  </si>
  <si>
    <t>Разбежкина Вера</t>
  </si>
  <si>
    <t>Муллагулова Лиля</t>
  </si>
  <si>
    <t>Цветков Антон</t>
  </si>
  <si>
    <t>Нигматулина Элина</t>
  </si>
  <si>
    <t>Каскинова Райхана</t>
  </si>
  <si>
    <t>Парфенова Екатерина</t>
  </si>
  <si>
    <t>Нуркаева Эльмира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</si>
</sst>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8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91</v>
      </c>
      <c r="B2" s="27"/>
      <c r="C2" s="29" t="s">
        <v>92</v>
      </c>
      <c r="D2" s="27"/>
      <c r="E2" s="27"/>
      <c r="F2" s="27"/>
      <c r="G2" s="27"/>
      <c r="H2" s="27"/>
      <c r="I2" s="27"/>
    </row>
    <row r="3" spans="1:9" ht="18">
      <c r="A3" s="23" t="s">
        <v>88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106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58</v>
      </c>
      <c r="B2" s="27"/>
      <c r="C2" s="29" t="s">
        <v>59</v>
      </c>
      <c r="D2" s="27"/>
      <c r="E2" s="27"/>
      <c r="F2" s="27"/>
      <c r="G2" s="27"/>
      <c r="H2" s="27"/>
      <c r="I2" s="27"/>
    </row>
    <row r="3" spans="1:9" ht="18">
      <c r="A3" s="23" t="s">
        <v>47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67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Мак Хайлендер. 27 июля.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Мухаметов Ришат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Шапошников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Хабиров Марс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Журавлева Любовь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Афанасьев Леонид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Барышев Сергей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Кузнецов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Манайчев Владимир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Уткулов Ринат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Исмайлов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Иванов Дмитрий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Лончаков Константин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Ветохина Анастасия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46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Шадрин Эдуард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Семенов Юрий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61</v>
      </c>
      <c r="E55" s="11"/>
      <c r="F55" s="18">
        <v>-31</v>
      </c>
      <c r="G55" s="6" t="str">
        <f>IF(G35=F19,F51,IF(G35=F51,F19,0))</f>
        <v>Лежнев Артем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61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Хубатулин Ринат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Новокрещенов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67</v>
      </c>
      <c r="D61" s="11"/>
      <c r="E61" s="4">
        <v>-58</v>
      </c>
      <c r="F61" s="6" t="str">
        <f>IF(Кстр2!H14=Кстр2!G10,Кстр2!G18,IF(Кстр2!H14=Кстр2!G18,Кстр2!G10,0))</f>
        <v>Афанасьев Леонид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Усков Сергей</v>
      </c>
      <c r="C62" s="11"/>
      <c r="D62" s="11"/>
      <c r="E62" s="5"/>
      <c r="F62" s="7">
        <v>61</v>
      </c>
      <c r="G62" s="8" t="s">
        <v>48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58</v>
      </c>
      <c r="E63" s="4">
        <v>-59</v>
      </c>
      <c r="F63" s="10" t="str">
        <f>IF(Кстр2!H30=Кстр2!G26,Кстр2!G34,IF(Кстр2!H30=Кстр2!G34,Кстр2!G26,0))</f>
        <v>Исмайлов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Исмайлов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Лежнев Артем</v>
      </c>
      <c r="C66" s="5"/>
      <c r="D66" s="5"/>
      <c r="E66" s="4">
        <v>-56</v>
      </c>
      <c r="F66" s="6" t="str">
        <f>IF(Кстр2!G10=Кстр2!F6,Кстр2!F14,IF(Кстр2!G10=Кстр2!F14,Кстр2!F6,0))</f>
        <v>Хабиров Марс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Семенов Юрий</v>
      </c>
      <c r="C68" s="5"/>
      <c r="D68" s="5"/>
      <c r="E68" s="4">
        <v>-57</v>
      </c>
      <c r="F68" s="10" t="str">
        <f>IF(Кстр2!G26=Кстр2!F22,Кстр2!F30,IF(Кстр2!G26=Кстр2!F30,Кстр2!F22,0))</f>
        <v>Хубатулин Ринат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53</v>
      </c>
      <c r="D69" s="5"/>
      <c r="E69" s="5"/>
      <c r="F69" s="4">
        <v>-62</v>
      </c>
      <c r="G69" s="6" t="str">
        <f>IF(G67=F66,F68,IF(G67=F68,F66,0))</f>
        <v>Хубатулин Ринат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Иванов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64</v>
      </c>
      <c r="E71" s="4">
        <v>-63</v>
      </c>
      <c r="F71" s="6" t="str">
        <f>IF(C69=B68,B70,IF(C69=B70,B68,0))</f>
        <v>Иванов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Лончаков Константин</v>
      </c>
      <c r="C72" s="11"/>
      <c r="D72" s="17" t="s">
        <v>6</v>
      </c>
      <c r="E72" s="5"/>
      <c r="F72" s="7">
        <v>66</v>
      </c>
      <c r="G72" s="8" t="s">
        <v>68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64</v>
      </c>
      <c r="D73" s="20"/>
      <c r="E73" s="4">
        <v>-64</v>
      </c>
      <c r="F73" s="10" t="str">
        <f>IF(C73=B72,B74,IF(C73=B74,B72,0))</f>
        <v>Журавлева Любовь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Журавлева Любовь</v>
      </c>
      <c r="C74" s="4">
        <v>-65</v>
      </c>
      <c r="D74" s="6" t="str">
        <f>IF(D71=C69,C73,IF(D71=C73,C69,0))</f>
        <v>Семенов Юрий</v>
      </c>
      <c r="E74" s="5"/>
      <c r="F74" s="4">
        <v>-66</v>
      </c>
      <c r="G74" s="6" t="str">
        <f>IF(G72=F71,F73,IF(G72=F73,F71,0))</f>
        <v>Журавлева Любовь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Мак Хайлендер. 27 июля.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Хабиров Марс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Шапошников Александр</v>
      </c>
      <c r="C6" s="7">
        <v>40</v>
      </c>
      <c r="D6" s="14" t="s">
        <v>67</v>
      </c>
      <c r="E6" s="7">
        <v>52</v>
      </c>
      <c r="F6" s="14" t="s">
        <v>50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Усков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53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53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Семенов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Афанасьев Леонид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51</v>
      </c>
      <c r="E14" s="7">
        <v>53</v>
      </c>
      <c r="F14" s="21" t="s">
        <v>48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Шадрин Эдуард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Манайчев Владимир</v>
      </c>
      <c r="C16" s="5"/>
      <c r="D16" s="7">
        <v>49</v>
      </c>
      <c r="E16" s="21" t="s">
        <v>68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68</v>
      </c>
      <c r="E18" s="15"/>
      <c r="F18" s="4">
        <v>-30</v>
      </c>
      <c r="G18" s="10" t="str">
        <f>IF(Кстр1!F51=Кстр1!E43,Кстр1!E59,IF(Кстр1!F51=Кстр1!E59,Кстр1!E43,0))</f>
        <v>Ветохина Анастасия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Иванов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Исмайлов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Лончаков Константин</v>
      </c>
      <c r="C22" s="7">
        <v>44</v>
      </c>
      <c r="D22" s="14" t="s">
        <v>64</v>
      </c>
      <c r="E22" s="7">
        <v>54</v>
      </c>
      <c r="F22" s="14" t="s">
        <v>47</v>
      </c>
      <c r="G22" s="15"/>
      <c r="H22" s="7">
        <v>60</v>
      </c>
      <c r="I22" s="26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Кузнецов Дмитрий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64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62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Барышев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Хубатулин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60</v>
      </c>
      <c r="E30" s="7">
        <v>55</v>
      </c>
      <c r="F30" s="21" t="s">
        <v>61</v>
      </c>
      <c r="G30" s="7">
        <v>59</v>
      </c>
      <c r="H30" s="21" t="s">
        <v>57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Журавлева Любовь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Новокрещенов Владимир</v>
      </c>
      <c r="C32" s="5"/>
      <c r="D32" s="7">
        <v>51</v>
      </c>
      <c r="E32" s="21" t="s">
        <v>60</v>
      </c>
      <c r="F32" s="5"/>
      <c r="G32" s="11"/>
      <c r="H32" s="4">
        <v>-60</v>
      </c>
      <c r="I32" s="32" t="str">
        <f>IF(I22=H14,H30,IF(I22=H30,H14,0))</f>
        <v>Ратникова Наталья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65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66</v>
      </c>
      <c r="E34" s="15"/>
      <c r="F34" s="4">
        <v>-29</v>
      </c>
      <c r="G34" s="10" t="str">
        <f>IF(Кстр1!F19=Кстр1!E11,Кстр1!E27,IF(Кстр1!F19=Кстр1!E27,Кстр1!E11,0))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Мухаметов Ришат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</v>
      </c>
      <c r="C37" s="5"/>
      <c r="D37" s="5"/>
      <c r="E37" s="5"/>
      <c r="F37" s="4">
        <v>-48</v>
      </c>
      <c r="G37" s="6" t="str">
        <f>IF(E8=D6,D10,IF(E8=D10,D6,0))</f>
        <v>Усков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43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Шадрин Эдуард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69</v>
      </c>
      <c r="E40" s="5"/>
      <c r="F40" s="5"/>
      <c r="G40" s="5"/>
      <c r="H40" s="7">
        <v>69</v>
      </c>
      <c r="I40" s="25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Барышев Сергей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69</v>
      </c>
      <c r="D42" s="11"/>
      <c r="E42" s="5"/>
      <c r="F42" s="5"/>
      <c r="G42" s="7">
        <v>68</v>
      </c>
      <c r="H42" s="21" t="s">
        <v>62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Манайчев Владимир</v>
      </c>
      <c r="C43" s="5"/>
      <c r="D43" s="11"/>
      <c r="E43" s="5"/>
      <c r="F43" s="4">
        <v>-51</v>
      </c>
      <c r="G43" s="10" t="str">
        <f>IF(E32=D30,D34,IF(E32=D34,D30,0))</f>
        <v>Мухаметов Ришат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63</v>
      </c>
      <c r="F44" s="5"/>
      <c r="G44" s="5"/>
      <c r="H44" s="4">
        <v>-69</v>
      </c>
      <c r="I44" s="6" t="str">
        <f>IF(I40=H38,H42,IF(I40=H42,H38,0))</f>
        <v>Барышев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Кузнецов Дмитрий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Усков Сергей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63</v>
      </c>
      <c r="D46" s="11"/>
      <c r="E46" s="5"/>
      <c r="F46" s="5"/>
      <c r="G46" s="5"/>
      <c r="H46" s="7">
        <v>70</v>
      </c>
      <c r="I46" s="26" t="s">
        <v>67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Мухаметов Ришат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63</v>
      </c>
      <c r="E48" s="5"/>
      <c r="F48" s="5"/>
      <c r="G48" s="5"/>
      <c r="H48" s="4">
        <v>-70</v>
      </c>
      <c r="I48" s="6" t="str">
        <f>IF(I46=H45,H47,IF(I46=H47,H45,0))</f>
        <v>Мухаметов Ришат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65</v>
      </c>
      <c r="D50" s="4">
        <v>-77</v>
      </c>
      <c r="E50" s="6" t="str">
        <f>IF(E44=D40,D48,IF(E44=D48,D40,0))</f>
        <v>Манайчев Владимир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Новокрещенов Владимир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Шапошников Александр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43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Новокрещенов Владимир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Новокрещенов Владимир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34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Мак Хайлендер. 2 августа.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Байбулдин Андрей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Хабиров Марс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Мазурин Викентий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Ахтемзянов Рустам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Харламов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Наконечный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Тодрамович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Уткулов Ринат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Ветохина Анастасия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Семенов Юрий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Яковлев Михаил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Аристов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Абдуллин Денис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Исмайлов Азат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Шапошников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Давлетов Тимур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Аббасов Рустамхон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42</v>
      </c>
      <c r="E55" s="11"/>
      <c r="F55" s="18">
        <v>-31</v>
      </c>
      <c r="G55" s="6" t="str">
        <f>IF(G35=F19,F51,IF(G35=F51,F19,0))</f>
        <v>Лежнев Игорь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Максютов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Афанасьев Леонид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IF(Мстр2!H14=Мстр2!G10,Мстр2!G18,IF(Мстр2!H14=Мстр2!G18,Мстр2!G10,0))</f>
        <v>Аббасов Рустамхон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Шадрин Эдуард</v>
      </c>
      <c r="C62" s="11"/>
      <c r="D62" s="11"/>
      <c r="E62" s="5"/>
      <c r="F62" s="7">
        <v>61</v>
      </c>
      <c r="G62" s="8" t="s">
        <v>39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Максютов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Лежнев Игорь</v>
      </c>
      <c r="C66" s="5"/>
      <c r="D66" s="5"/>
      <c r="E66" s="4">
        <v>-56</v>
      </c>
      <c r="F66" s="6" t="str">
        <f>IF(Мстр2!G10=Мстр2!F6,Мстр2!F14,IF(Мстр2!G10=Мстр2!F14,Мстр2!F6,0))</f>
        <v>Наконечный Антон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Ахтемзянов Рустам</v>
      </c>
      <c r="C68" s="5"/>
      <c r="D68" s="5"/>
      <c r="E68" s="4">
        <v>-57</v>
      </c>
      <c r="F68" s="10" t="str">
        <f>IF(Мстр2!G26=Мстр2!F22,Мстр2!F30,IF(Мстр2!G26=Мстр2!F30,Мстр2!F22,0))</f>
        <v>Ветохина Анастасия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52</v>
      </c>
      <c r="D69" s="5"/>
      <c r="E69" s="5"/>
      <c r="F69" s="4">
        <v>-62</v>
      </c>
      <c r="G69" s="6" t="str">
        <f>IF(G67=F66,F68,IF(G67=F68,F66,0))</f>
        <v>Ветохина Анастасия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Абдуллин Денис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52</v>
      </c>
      <c r="E71" s="4">
        <v>-63</v>
      </c>
      <c r="F71" s="6" t="str">
        <f>IF(C69=B68,B70,IF(C69=B70,B68,0))</f>
        <v>Ахтемзянов Рустам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Валеев Риф</v>
      </c>
      <c r="C72" s="11"/>
      <c r="D72" s="17" t="s">
        <v>6</v>
      </c>
      <c r="E72" s="5"/>
      <c r="F72" s="7">
        <v>66</v>
      </c>
      <c r="G72" s="8" t="s">
        <v>48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38</v>
      </c>
      <c r="D73" s="20"/>
      <c r="E73" s="4">
        <v>-64</v>
      </c>
      <c r="F73" s="10" t="str">
        <f>IF(C73=B72,B74,IF(C73=B74,B72,0))</f>
        <v>Афанасьев Леонид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Афанасьев Леонид</v>
      </c>
      <c r="C74" s="4">
        <v>-65</v>
      </c>
      <c r="D74" s="6" t="str">
        <f>IF(D71=C69,C73,IF(D71=C73,C69,0))</f>
        <v>Валеев Риф</v>
      </c>
      <c r="E74" s="5"/>
      <c r="F74" s="4">
        <v>-66</v>
      </c>
      <c r="G74" s="6" t="str">
        <f>IF(G72=F71,F73,IF(G72=F73,F71,0))</f>
        <v>Ахтемзянов Рустам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Мак Хайлендер. 2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Ахтемзянов Рустам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Мазурин Викентий</v>
      </c>
      <c r="C6" s="7">
        <v>40</v>
      </c>
      <c r="D6" s="14" t="s">
        <v>49</v>
      </c>
      <c r="E6" s="7">
        <v>52</v>
      </c>
      <c r="F6" s="14" t="s">
        <v>39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Шадрин Эдуард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39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39</v>
      </c>
      <c r="E10" s="15"/>
      <c r="F10" s="7">
        <v>56</v>
      </c>
      <c r="G10" s="14" t="s">
        <v>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Аббасов Рустамхон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Наконечный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Тодрамович Александр</v>
      </c>
      <c r="C14" s="7">
        <v>42</v>
      </c>
      <c r="D14" s="14" t="s">
        <v>43</v>
      </c>
      <c r="E14" s="7">
        <v>53</v>
      </c>
      <c r="F14" s="21" t="s">
        <v>56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Шапошников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Семенов Юрий</v>
      </c>
      <c r="C16" s="5"/>
      <c r="D16" s="7">
        <v>49</v>
      </c>
      <c r="E16" s="21" t="s">
        <v>52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52</v>
      </c>
      <c r="E18" s="15"/>
      <c r="F18" s="4">
        <v>-30</v>
      </c>
      <c r="G18" s="10" t="str">
        <f>IF(Мстр1!F51=Мстр1!E43,Мстр1!E59,IF(Мстр1!F51=Мстр1!E59,Мстр1!E43,0))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Абдуллин Денис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Исмайлов Азат</v>
      </c>
      <c r="C22" s="7">
        <v>44</v>
      </c>
      <c r="D22" s="14" t="s">
        <v>46</v>
      </c>
      <c r="E22" s="7">
        <v>54</v>
      </c>
      <c r="F22" s="14" t="s">
        <v>46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Ветохина Анастасия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Давлетов Тимур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44</v>
      </c>
      <c r="E26" s="15"/>
      <c r="F26" s="7">
        <v>57</v>
      </c>
      <c r="G26" s="14" t="s">
        <v>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Уткулов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40</v>
      </c>
      <c r="E30" s="7">
        <v>55</v>
      </c>
      <c r="F30" s="21" t="s">
        <v>42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Харламов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Афанасьев Леонид</v>
      </c>
      <c r="C32" s="5"/>
      <c r="D32" s="7">
        <v>51</v>
      </c>
      <c r="E32" s="21" t="s">
        <v>48</v>
      </c>
      <c r="F32" s="5"/>
      <c r="G32" s="11"/>
      <c r="H32" s="4">
        <v>-60</v>
      </c>
      <c r="I32" s="32" t="str">
        <f>IF(I22=H14,H30,IF(I22=H30,H14,0))</f>
        <v>Яковлев Михаил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48</v>
      </c>
      <c r="E34" s="15"/>
      <c r="F34" s="4">
        <v>-29</v>
      </c>
      <c r="G34" s="10" t="str">
        <f>IF(Мстр1!F19=Мстр1!E11,Мстр1!E27,IF(Мстр1!F19=Мстр1!E27,Мстр1!E11,0))</f>
        <v>Яковлев Михаил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Хабиров Марс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Шадрин Эдуард</v>
      </c>
      <c r="C37" s="5"/>
      <c r="D37" s="5"/>
      <c r="E37" s="5"/>
      <c r="F37" s="4">
        <v>-48</v>
      </c>
      <c r="G37" s="6" t="str">
        <f>IF(E8=D6,D10,IF(E8=D10,D6,0))</f>
        <v>Мазурин Викентий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Шапошников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Тодрамович Александр</v>
      </c>
      <c r="C41" s="11"/>
      <c r="D41" s="11"/>
      <c r="E41" s="5"/>
      <c r="F41" s="4">
        <v>-50</v>
      </c>
      <c r="G41" s="6" t="str">
        <f>IF(E24=D22,D26,IF(E24=D26,D22,0))</f>
        <v>Уткулов Ринат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Юрий</v>
      </c>
      <c r="C43" s="5"/>
      <c r="D43" s="11"/>
      <c r="E43" s="5"/>
      <c r="F43" s="4">
        <v>-51</v>
      </c>
      <c r="G43" s="10" t="str">
        <f>IF(E32=D30,D34,IF(E32=D34,D30,0))</f>
        <v>Харламов Руслан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Уткулов Ринат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Исмайлов Азат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Мазурин Викентий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40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Харламов Руслан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Мазурин Викентий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Хабиров Марс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 Юрий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 t="str">
        <f>IF(C46=B45,B47,IF(C46=B47,B45,0))</f>
        <v>Исмайлов Азат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 t="s">
        <v>47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Исмайлов Азат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Сп4!C2</f>
        <v>1/32 финала Турнира Мак Хайлендер. 28 июня.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Зарипова Эльвина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Сп4!A32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Нигматулина Элина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Цветков Антон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Курбаншоева Лесана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97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96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Григорьев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Куряева Валентина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Давлетбаев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Аминев Зинур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Нуркаева Эльмира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93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Коновалов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Юлдашбаев Марат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Сп4!A30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Парфенова Екатерина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Разбежкина Вера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88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Набиуллина Светлана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89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Якшимбетов Радмир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Саитов Эмиль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95</v>
      </c>
      <c r="E55" s="11"/>
      <c r="F55" s="18">
        <v>-31</v>
      </c>
      <c r="G55" s="6" t="str">
        <f>IF(G35=F19,F51,IF(G35=F51,F19,0))</f>
        <v>Юлдашбаев Марат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98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Шаяхметов Азамат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91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Муллагулова Лиля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103</v>
      </c>
      <c r="D61" s="11"/>
      <c r="E61" s="4">
        <v>-58</v>
      </c>
      <c r="F61" s="6" t="str">
        <f>IF(4стр2!H14=4стр2!G10,4стр2!G18,IF(4стр2!H14=4стр2!G18,4стр2!G10,0))</f>
        <v>Алексеев Олег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Каскинова Райхана</v>
      </c>
      <c r="C62" s="11"/>
      <c r="D62" s="11"/>
      <c r="E62" s="5"/>
      <c r="F62" s="7">
        <v>61</v>
      </c>
      <c r="G62" s="8" t="s">
        <v>95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91</v>
      </c>
      <c r="E63" s="4">
        <v>-59</v>
      </c>
      <c r="F63" s="10" t="str">
        <f>IF(4стр2!H30=4стр2!G26,4стр2!G34,IF(4стр2!H30=4стр2!G34,4стр2!G26,0))</f>
        <v>Саитов Эмиль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Сп4!A31</f>
        <v>нет</v>
      </c>
      <c r="C64" s="11"/>
      <c r="D64" s="5"/>
      <c r="E64" s="5"/>
      <c r="F64" s="4">
        <v>-61</v>
      </c>
      <c r="G64" s="6" t="str">
        <f>IF(G62=F61,F63,IF(G62=F63,F61,0))</f>
        <v>Алексеев Олег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Алексеев Олег</v>
      </c>
      <c r="C66" s="5"/>
      <c r="D66" s="5"/>
      <c r="E66" s="4">
        <v>-56</v>
      </c>
      <c r="F66" s="6" t="str">
        <f>IF(4стр2!G10=4стр2!F6,4стр2!F14,IF(4стр2!G10=4стр2!F14,4стр2!F6,0))</f>
        <v>Набиуллина Светлана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Шаяхметов Азамат</v>
      </c>
      <c r="C68" s="5"/>
      <c r="D68" s="5"/>
      <c r="E68" s="4">
        <v>-57</v>
      </c>
      <c r="F68" s="10" t="str">
        <f>IF(4стр2!G26=4стр2!F22,4стр2!F30,IF(4стр2!G26=4стр2!F30,4стр2!F22,0))</f>
        <v>Якшимбетов Радмир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93</v>
      </c>
      <c r="D69" s="5"/>
      <c r="E69" s="5"/>
      <c r="F69" s="4">
        <v>-62</v>
      </c>
      <c r="G69" s="6" t="str">
        <f>IF(G67=F66,F68,IF(G67=F68,F66,0))</f>
        <v>Набиуллина Светлана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Коновалов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93</v>
      </c>
      <c r="E71" s="4">
        <v>-63</v>
      </c>
      <c r="F71" s="6" t="str">
        <f>IF(C69=B68,B70,IF(C69=B70,B68,0))</f>
        <v>Шаяхметов Азамат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Аминев Зинур</v>
      </c>
      <c r="C72" s="11"/>
      <c r="D72" s="17" t="s">
        <v>6</v>
      </c>
      <c r="E72" s="5"/>
      <c r="F72" s="7">
        <v>66</v>
      </c>
      <c r="G72" s="8" t="s">
        <v>98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96</v>
      </c>
      <c r="D73" s="20"/>
      <c r="E73" s="4">
        <v>-64</v>
      </c>
      <c r="F73" s="10" t="str">
        <f>IF(C73=B72,B74,IF(C73=B74,B72,0))</f>
        <v>Аминев Зинур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Григорьев Руслан</v>
      </c>
      <c r="C74" s="4">
        <v>-65</v>
      </c>
      <c r="D74" s="6" t="str">
        <f>IF(D71=C69,C73,IF(D71=C73,C69,0))</f>
        <v>Григорьев Руслан</v>
      </c>
      <c r="E74" s="5"/>
      <c r="F74" s="4">
        <v>-66</v>
      </c>
      <c r="G74" s="6" t="str">
        <f>IF(G72=F71,F73,IF(G72=F73,F71,0))</f>
        <v>Аминев Зинур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Сп4!C2</f>
        <v>1/32 финала Турнира Мак Хайлендер. 28 июня.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IF(4стр1!C5=4стр1!B4,4стр1!B6,IF(4стр1!C5=4стр1!B6,4стр1!B4,0))</f>
        <v>нет</v>
      </c>
      <c r="C4" s="5"/>
      <c r="D4" s="4">
        <v>-25</v>
      </c>
      <c r="E4" s="6" t="str">
        <f>IF(4стр1!E11=4стр1!D7,4стр1!D15,IF(4стр1!E11=4стр1!D15,4стр1!D7,0))</f>
        <v>Курбаншоева Лесана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Цветков Антон</v>
      </c>
      <c r="C6" s="7">
        <v>40</v>
      </c>
      <c r="D6" s="14" t="s">
        <v>104</v>
      </c>
      <c r="E6" s="7">
        <v>52</v>
      </c>
      <c r="F6" s="14" t="s">
        <v>97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Муллагулова Лиля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нет</v>
      </c>
      <c r="C8" s="5"/>
      <c r="D8" s="7">
        <v>48</v>
      </c>
      <c r="E8" s="21" t="s">
        <v>98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нет</v>
      </c>
      <c r="C10" s="7">
        <v>41</v>
      </c>
      <c r="D10" s="21" t="s">
        <v>98</v>
      </c>
      <c r="E10" s="15"/>
      <c r="F10" s="7">
        <v>56</v>
      </c>
      <c r="G10" s="14" t="s">
        <v>97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Шаяхметов Азамат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нет</v>
      </c>
      <c r="C12" s="5"/>
      <c r="D12" s="4">
        <v>-26</v>
      </c>
      <c r="E12" s="6" t="str">
        <f>IF(4стр1!E27=4стр1!D23,4стр1!D31,IF(4стр1!E27=4стр1!D31,4стр1!D23,0))</f>
        <v>Коновалов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нет</v>
      </c>
      <c r="C14" s="7">
        <v>42</v>
      </c>
      <c r="D14" s="14" t="s">
        <v>99</v>
      </c>
      <c r="E14" s="7">
        <v>53</v>
      </c>
      <c r="F14" s="21" t="s">
        <v>99</v>
      </c>
      <c r="G14" s="7">
        <v>58</v>
      </c>
      <c r="H14" s="14" t="s">
        <v>97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Набиуллина Светлана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Нуркаева Эльмира</v>
      </c>
      <c r="C16" s="5"/>
      <c r="D16" s="7">
        <v>49</v>
      </c>
      <c r="E16" s="21" t="s">
        <v>99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нет</v>
      </c>
      <c r="C18" s="7">
        <v>43</v>
      </c>
      <c r="D18" s="21" t="s">
        <v>102</v>
      </c>
      <c r="E18" s="15"/>
      <c r="F18" s="4">
        <v>-30</v>
      </c>
      <c r="G18" s="10" t="str">
        <f>IF(4стр1!F51=4стр1!E43,4стр1!E59,IF(4стр1!F51=4стр1!E59,4стр1!E43,0))</f>
        <v>Алексеев Олег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Разбежкина Вера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IF(4стр1!C37=4стр1!B36,4стр1!B38,IF(4стр1!C37=4стр1!B38,4стр1!B36,0))</f>
        <v>нет</v>
      </c>
      <c r="C20" s="5"/>
      <c r="D20" s="4">
        <v>-27</v>
      </c>
      <c r="E20" s="6" t="str">
        <f>IF(4стр1!E43=4стр1!D39,4стр1!D47,IF(4стр1!E43=4стр1!D47,4стр1!D39,0))</f>
        <v>Якшимбетов Радмир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Парфенова Екатерина</v>
      </c>
      <c r="C22" s="7">
        <v>44</v>
      </c>
      <c r="D22" s="14" t="s">
        <v>101</v>
      </c>
      <c r="E22" s="7">
        <v>54</v>
      </c>
      <c r="F22" s="14" t="s">
        <v>89</v>
      </c>
      <c r="G22" s="15"/>
      <c r="H22" s="7">
        <v>60</v>
      </c>
      <c r="I22" s="26" t="s">
        <v>94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Аминев Зинур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нет</v>
      </c>
      <c r="C24" s="5"/>
      <c r="D24" s="7">
        <v>50</v>
      </c>
      <c r="E24" s="21" t="s">
        <v>101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нет</v>
      </c>
      <c r="C26" s="7">
        <v>45</v>
      </c>
      <c r="D26" s="21" t="s">
        <v>100</v>
      </c>
      <c r="E26" s="15"/>
      <c r="F26" s="7">
        <v>57</v>
      </c>
      <c r="G26" s="14" t="s">
        <v>95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Давлетбаев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нет</v>
      </c>
      <c r="C28" s="5"/>
      <c r="D28" s="4">
        <v>-28</v>
      </c>
      <c r="E28" s="6" t="str">
        <f>IF(4стр1!E59=4стр1!D55,4стр1!D63,IF(4стр1!E59=4стр1!D63,4стр1!D55,0))</f>
        <v>Саитов Эмиль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нет</v>
      </c>
      <c r="C30" s="7">
        <v>46</v>
      </c>
      <c r="D30" s="14" t="s">
        <v>96</v>
      </c>
      <c r="E30" s="7">
        <v>55</v>
      </c>
      <c r="F30" s="21" t="s">
        <v>95</v>
      </c>
      <c r="G30" s="7">
        <v>59</v>
      </c>
      <c r="H30" s="21" t="s">
        <v>94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Григорьев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Каскинова Райхана</v>
      </c>
      <c r="C32" s="5"/>
      <c r="D32" s="7">
        <v>51</v>
      </c>
      <c r="E32" s="21" t="s">
        <v>96</v>
      </c>
      <c r="F32" s="5"/>
      <c r="G32" s="11"/>
      <c r="H32" s="4">
        <v>-60</v>
      </c>
      <c r="I32" s="32" t="str">
        <f>IF(I22=H14,H30,IF(I22=H30,H14,0))</f>
        <v>Курбаншоева Лесана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106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IF(4стр1!C65=4стр1!B64,4стр1!B66,IF(4стр1!C65=4стр1!B66,4стр1!B64,0))</f>
        <v>нет</v>
      </c>
      <c r="C34" s="7">
        <v>47</v>
      </c>
      <c r="D34" s="21" t="s">
        <v>105</v>
      </c>
      <c r="E34" s="15"/>
      <c r="F34" s="4">
        <v>-29</v>
      </c>
      <c r="G34" s="10" t="str">
        <f>IF(4стр1!F19=4стр1!E11,4стр1!E27,IF(4стр1!F19=4стр1!E27,4стр1!E11,0))</f>
        <v>Куряева Валентина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Нигматулина Элина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Муллагулова Лиля</v>
      </c>
      <c r="C37" s="5"/>
      <c r="D37" s="5"/>
      <c r="E37" s="5"/>
      <c r="F37" s="4">
        <v>-48</v>
      </c>
      <c r="G37" s="6" t="str">
        <f>IF(E8=D6,D10,IF(E8=D10,D6,0))</f>
        <v>Цветков Антон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103</v>
      </c>
      <c r="D38" s="5"/>
      <c r="E38" s="5"/>
      <c r="F38" s="5"/>
      <c r="G38" s="7">
        <v>67</v>
      </c>
      <c r="H38" s="14" t="s">
        <v>102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Разбежкина Вера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103</v>
      </c>
      <c r="E40" s="5"/>
      <c r="F40" s="5"/>
      <c r="G40" s="5"/>
      <c r="H40" s="7">
        <v>69</v>
      </c>
      <c r="I40" s="25" t="s">
        <v>100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Давлетбаев Азат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108</v>
      </c>
      <c r="D42" s="11"/>
      <c r="E42" s="5"/>
      <c r="F42" s="5"/>
      <c r="G42" s="7">
        <v>68</v>
      </c>
      <c r="H42" s="21" t="s">
        <v>100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Нуркаева Эльмира</v>
      </c>
      <c r="C43" s="5"/>
      <c r="D43" s="11"/>
      <c r="E43" s="5"/>
      <c r="F43" s="4">
        <v>-51</v>
      </c>
      <c r="G43" s="10" t="str">
        <f>IF(E32=D30,D34,IF(E32=D34,D30,0))</f>
        <v>Нигматулина Элина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103</v>
      </c>
      <c r="F44" s="5"/>
      <c r="G44" s="5"/>
      <c r="H44" s="4">
        <v>-69</v>
      </c>
      <c r="I44" s="6" t="str">
        <f>IF(I40=H38,H42,IF(I40=H42,H38,0))</f>
        <v>Разбежкина Вера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Парфенова Екатерина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Цветков Антон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107</v>
      </c>
      <c r="D46" s="11"/>
      <c r="E46" s="5"/>
      <c r="F46" s="5"/>
      <c r="G46" s="5"/>
      <c r="H46" s="7">
        <v>70</v>
      </c>
      <c r="I46" s="26" t="s">
        <v>104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Нигматулина Элина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107</v>
      </c>
      <c r="E48" s="5"/>
      <c r="F48" s="5"/>
      <c r="G48" s="5"/>
      <c r="H48" s="4">
        <v>-70</v>
      </c>
      <c r="I48" s="6" t="str">
        <f>IF(I46=H45,H47,IF(I46=H47,H45,0))</f>
        <v>Нигматулина Элина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106</v>
      </c>
      <c r="D50" s="4">
        <v>-77</v>
      </c>
      <c r="E50" s="6" t="str">
        <f>IF(E44=D40,D48,IF(E44=D48,D40,0))</f>
        <v>Парфенова Екатерина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Каскинова Райхана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Нуркаева Эльмира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106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Каскинова Райхана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Нуркаева Эльмира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79</v>
      </c>
      <c r="B2" s="27"/>
      <c r="C2" s="29" t="s">
        <v>85</v>
      </c>
      <c r="D2" s="27"/>
      <c r="E2" s="27"/>
      <c r="F2" s="27"/>
      <c r="G2" s="27"/>
      <c r="H2" s="27"/>
      <c r="I2" s="27"/>
    </row>
    <row r="3" spans="1:9" ht="18">
      <c r="A3" s="23" t="s">
        <v>86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Normal="86" zoomScaleSheetLayoutView="100" workbookViewId="0" topLeftCell="A1">
      <selection activeCell="A1" sqref="A1:G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7" ht="10.5" customHeight="1">
      <c r="A1" s="36" t="str">
        <f>Сп3!C1</f>
        <v>Кубок Башкортостана 2008</v>
      </c>
      <c r="B1" s="36"/>
      <c r="C1" s="36"/>
      <c r="D1" s="36"/>
      <c r="E1" s="36"/>
      <c r="F1" s="36"/>
      <c r="G1" s="36"/>
    </row>
    <row r="2" spans="1:7" ht="10.5" customHeight="1">
      <c r="A2" s="38" t="str">
        <f>Сп3!C2</f>
        <v>1/16 финала Турнира Мак Хайлендер. 6 июля.</v>
      </c>
      <c r="B2" s="38"/>
      <c r="C2" s="38"/>
      <c r="D2" s="38"/>
      <c r="E2" s="38"/>
      <c r="F2" s="38"/>
      <c r="G2" s="38"/>
    </row>
    <row r="4" spans="1:10" s="41" customFormat="1" ht="10.5" customHeight="1">
      <c r="A4" s="39">
        <v>1</v>
      </c>
      <c r="B4" s="40" t="str">
        <f>Сп3!A1</f>
        <v>Гайнанов Азат</v>
      </c>
      <c r="C4" s="39"/>
      <c r="D4" s="39"/>
      <c r="E4" s="39"/>
      <c r="F4" s="37"/>
      <c r="G4" s="37"/>
      <c r="H4" s="37"/>
      <c r="I4" s="37"/>
      <c r="J4" s="37"/>
    </row>
    <row r="5" spans="1:10" s="41" customFormat="1" ht="10.5" customHeight="1">
      <c r="A5" s="39"/>
      <c r="B5" s="42">
        <v>1</v>
      </c>
      <c r="C5" s="43" t="s">
        <v>90</v>
      </c>
      <c r="D5" s="39"/>
      <c r="E5" s="39"/>
      <c r="F5" s="37"/>
      <c r="G5" s="37"/>
      <c r="H5" s="37"/>
      <c r="I5" s="37"/>
      <c r="J5" s="37"/>
    </row>
    <row r="6" spans="1:10" s="41" customFormat="1" ht="10.5" customHeight="1">
      <c r="A6" s="39">
        <v>8</v>
      </c>
      <c r="B6" s="44" t="str">
        <f>Сп3!A8</f>
        <v>Гизатуллин Тимур</v>
      </c>
      <c r="C6" s="42"/>
      <c r="D6" s="39"/>
      <c r="E6" s="39"/>
      <c r="F6" s="37"/>
      <c r="G6" s="37"/>
      <c r="H6" s="37"/>
      <c r="I6" s="37"/>
      <c r="J6" s="37"/>
    </row>
    <row r="7" spans="1:10" s="41" customFormat="1" ht="10.5" customHeight="1">
      <c r="A7" s="39"/>
      <c r="B7" s="39"/>
      <c r="C7" s="42">
        <v>5</v>
      </c>
      <c r="D7" s="43" t="s">
        <v>90</v>
      </c>
      <c r="E7" s="39"/>
      <c r="F7" s="37"/>
      <c r="G7" s="37"/>
      <c r="H7" s="37"/>
      <c r="I7" s="37"/>
      <c r="J7" s="37"/>
    </row>
    <row r="8" spans="1:10" s="41" customFormat="1" ht="10.5" customHeight="1">
      <c r="A8" s="39">
        <v>5</v>
      </c>
      <c r="B8" s="40" t="str">
        <f>Сп3!A5</f>
        <v>Мухамадеев Артур</v>
      </c>
      <c r="C8" s="42"/>
      <c r="D8" s="42"/>
      <c r="E8" s="39"/>
      <c r="F8" s="37"/>
      <c r="G8" s="37"/>
      <c r="H8" s="37"/>
      <c r="I8" s="37"/>
      <c r="J8" s="37"/>
    </row>
    <row r="9" spans="1:10" s="41" customFormat="1" ht="10.5" customHeight="1">
      <c r="A9" s="39"/>
      <c r="B9" s="42">
        <v>2</v>
      </c>
      <c r="C9" s="45" t="s">
        <v>87</v>
      </c>
      <c r="D9" s="42"/>
      <c r="E9" s="39"/>
      <c r="F9" s="37"/>
      <c r="G9" s="37"/>
      <c r="H9" s="37"/>
      <c r="I9" s="37"/>
      <c r="J9" s="37"/>
    </row>
    <row r="10" spans="1:10" s="41" customFormat="1" ht="10.5" customHeight="1">
      <c r="A10" s="39">
        <v>4</v>
      </c>
      <c r="B10" s="44" t="str">
        <f>Сп3!A4</f>
        <v>Саитов Ринат</v>
      </c>
      <c r="C10" s="39"/>
      <c r="D10" s="42"/>
      <c r="E10" s="39"/>
      <c r="F10" s="37"/>
      <c r="G10" s="37"/>
      <c r="H10" s="37"/>
      <c r="I10" s="37"/>
      <c r="J10" s="37"/>
    </row>
    <row r="11" spans="1:10" s="41" customFormat="1" ht="10.5" customHeight="1">
      <c r="A11" s="39"/>
      <c r="B11" s="39"/>
      <c r="C11" s="39"/>
      <c r="D11" s="42">
        <v>7</v>
      </c>
      <c r="E11" s="46" t="s">
        <v>86</v>
      </c>
      <c r="F11" s="47"/>
      <c r="G11" s="47"/>
      <c r="H11" s="47"/>
      <c r="I11" s="47"/>
      <c r="J11" s="47"/>
    </row>
    <row r="12" spans="1:10" s="41" customFormat="1" ht="10.5" customHeight="1">
      <c r="A12" s="39">
        <v>3</v>
      </c>
      <c r="B12" s="40" t="str">
        <f>Сп3!A3</f>
        <v>Каштанова Александра</v>
      </c>
      <c r="C12" s="39"/>
      <c r="D12" s="42"/>
      <c r="E12" s="48"/>
      <c r="F12" s="49"/>
      <c r="G12" s="48"/>
      <c r="H12" s="49"/>
      <c r="I12" s="49"/>
      <c r="J12" s="48" t="s">
        <v>0</v>
      </c>
    </row>
    <row r="13" spans="1:10" s="41" customFormat="1" ht="10.5" customHeight="1">
      <c r="A13" s="39"/>
      <c r="B13" s="42">
        <v>3</v>
      </c>
      <c r="C13" s="43" t="s">
        <v>86</v>
      </c>
      <c r="D13" s="42"/>
      <c r="E13" s="48"/>
      <c r="F13" s="49"/>
      <c r="G13" s="48"/>
      <c r="H13" s="49"/>
      <c r="I13" s="49"/>
      <c r="J13" s="48"/>
    </row>
    <row r="14" spans="1:10" s="41" customFormat="1" ht="10.5" customHeight="1">
      <c r="A14" s="39">
        <v>6</v>
      </c>
      <c r="B14" s="44" t="str">
        <f>Сп3!A6</f>
        <v>Юлдашбаев Марат</v>
      </c>
      <c r="C14" s="42"/>
      <c r="D14" s="42"/>
      <c r="E14" s="48"/>
      <c r="F14" s="49"/>
      <c r="G14" s="48"/>
      <c r="H14" s="49"/>
      <c r="I14" s="49"/>
      <c r="J14" s="48"/>
    </row>
    <row r="15" spans="1:10" s="41" customFormat="1" ht="10.5" customHeight="1">
      <c r="A15" s="39"/>
      <c r="B15" s="39"/>
      <c r="C15" s="42">
        <v>6</v>
      </c>
      <c r="D15" s="45" t="s">
        <v>86</v>
      </c>
      <c r="E15" s="48"/>
      <c r="F15" s="49"/>
      <c r="G15" s="48"/>
      <c r="H15" s="49"/>
      <c r="I15" s="49"/>
      <c r="J15" s="48"/>
    </row>
    <row r="16" spans="1:10" s="41" customFormat="1" ht="10.5" customHeight="1">
      <c r="A16" s="39">
        <v>7</v>
      </c>
      <c r="B16" s="40" t="str">
        <f>Сп3!A7</f>
        <v>Якшимбетов Радмир</v>
      </c>
      <c r="C16" s="42"/>
      <c r="D16" s="39"/>
      <c r="E16" s="48"/>
      <c r="F16" s="49"/>
      <c r="G16" s="48"/>
      <c r="H16" s="49"/>
      <c r="I16" s="49"/>
      <c r="J16" s="48"/>
    </row>
    <row r="17" spans="1:10" s="41" customFormat="1" ht="10.5" customHeight="1">
      <c r="A17" s="39"/>
      <c r="B17" s="42">
        <v>4</v>
      </c>
      <c r="C17" s="45" t="s">
        <v>79</v>
      </c>
      <c r="D17" s="39"/>
      <c r="E17" s="48"/>
      <c r="F17" s="49"/>
      <c r="G17" s="48"/>
      <c r="H17" s="49"/>
      <c r="I17" s="49"/>
      <c r="J17" s="48"/>
    </row>
    <row r="18" spans="1:10" s="41" customFormat="1" ht="10.5" customHeight="1">
      <c r="A18" s="39">
        <v>2</v>
      </c>
      <c r="B18" s="44" t="str">
        <f>Сп3!A2</f>
        <v>Зарипова Эльвина</v>
      </c>
      <c r="C18" s="39"/>
      <c r="D18" s="39">
        <v>-7</v>
      </c>
      <c r="E18" s="50" t="str">
        <f>IF(E11=D7,D15,IF(E11=D15,D7,0))</f>
        <v>Гизатуллин Тимур</v>
      </c>
      <c r="F18" s="50"/>
      <c r="G18" s="50"/>
      <c r="H18" s="50"/>
      <c r="I18" s="50"/>
      <c r="J18" s="50"/>
    </row>
    <row r="19" spans="1:10" s="41" customFormat="1" ht="10.5" customHeight="1">
      <c r="A19" s="39"/>
      <c r="B19" s="39"/>
      <c r="C19" s="39"/>
      <c r="D19" s="39"/>
      <c r="E19" s="51"/>
      <c r="F19" s="37"/>
      <c r="G19" s="51"/>
      <c r="H19" s="37"/>
      <c r="I19" s="37"/>
      <c r="J19" s="51" t="s">
        <v>1</v>
      </c>
    </row>
    <row r="20" spans="1:10" s="41" customFormat="1" ht="10.5" customHeight="1">
      <c r="A20" s="39">
        <v>-1</v>
      </c>
      <c r="B20" s="50" t="str">
        <f>IF(C5=B4,B6,IF(C5=B6,B4,0))</f>
        <v>Гайнанов Азат</v>
      </c>
      <c r="C20" s="39"/>
      <c r="D20" s="39"/>
      <c r="E20" s="51"/>
      <c r="F20" s="37"/>
      <c r="G20" s="51"/>
      <c r="H20" s="37"/>
      <c r="I20" s="37"/>
      <c r="J20" s="51"/>
    </row>
    <row r="21" spans="1:10" s="41" customFormat="1" ht="10.5" customHeight="1">
      <c r="A21" s="39"/>
      <c r="B21" s="52">
        <v>8</v>
      </c>
      <c r="C21" s="43" t="s">
        <v>77</v>
      </c>
      <c r="D21" s="39"/>
      <c r="E21" s="51"/>
      <c r="F21" s="37"/>
      <c r="G21" s="51"/>
      <c r="H21" s="37"/>
      <c r="I21" s="37"/>
      <c r="J21" s="51"/>
    </row>
    <row r="22" spans="1:10" s="41" customFormat="1" ht="10.5" customHeight="1">
      <c r="A22" s="39">
        <v>-2</v>
      </c>
      <c r="B22" s="53" t="str">
        <f>IF(C9=B8,B10,IF(C9=B10,B8,0))</f>
        <v>Саитов Ринат</v>
      </c>
      <c r="C22" s="52">
        <v>10</v>
      </c>
      <c r="D22" s="43" t="s">
        <v>77</v>
      </c>
      <c r="E22" s="51"/>
      <c r="F22" s="37"/>
      <c r="G22" s="51"/>
      <c r="H22" s="37"/>
      <c r="I22" s="37"/>
      <c r="J22" s="51"/>
    </row>
    <row r="23" spans="1:10" s="41" customFormat="1" ht="10.5" customHeight="1">
      <c r="A23" s="39"/>
      <c r="B23" s="39">
        <v>-6</v>
      </c>
      <c r="C23" s="53" t="str">
        <f>IF(D15=C13,C17,IF(D15=C17,C13,0))</f>
        <v>Зарипова Эльвина</v>
      </c>
      <c r="D23" s="52"/>
      <c r="E23" s="51"/>
      <c r="F23" s="37"/>
      <c r="G23" s="51"/>
      <c r="H23" s="37"/>
      <c r="I23" s="37"/>
      <c r="J23" s="51"/>
    </row>
    <row r="24" spans="1:10" s="41" customFormat="1" ht="10.5" customHeight="1">
      <c r="A24" s="39">
        <v>-3</v>
      </c>
      <c r="B24" s="50" t="str">
        <f>IF(C13=B12,B14,IF(C13=B14,B12,0))</f>
        <v>Юлдашбаев Марат</v>
      </c>
      <c r="C24" s="39"/>
      <c r="D24" s="42">
        <v>12</v>
      </c>
      <c r="E24" s="46" t="s">
        <v>77</v>
      </c>
      <c r="F24" s="47"/>
      <c r="G24" s="47"/>
      <c r="H24" s="47"/>
      <c r="I24" s="47"/>
      <c r="J24" s="47"/>
    </row>
    <row r="25" spans="1:10" s="41" customFormat="1" ht="10.5" customHeight="1">
      <c r="A25" s="39"/>
      <c r="B25" s="52">
        <v>9</v>
      </c>
      <c r="C25" s="43" t="s">
        <v>88</v>
      </c>
      <c r="D25" s="42"/>
      <c r="E25" s="51"/>
      <c r="F25" s="37"/>
      <c r="G25" s="51"/>
      <c r="H25" s="37"/>
      <c r="I25" s="37"/>
      <c r="J25" s="51" t="s">
        <v>2</v>
      </c>
    </row>
    <row r="26" spans="1:10" s="41" customFormat="1" ht="10.5" customHeight="1">
      <c r="A26" s="39">
        <v>-4</v>
      </c>
      <c r="B26" s="53" t="str">
        <f>IF(C17=B16,B18,IF(C17=B18,B16,0))</f>
        <v>Якшимбетов Радмир</v>
      </c>
      <c r="C26" s="52">
        <v>11</v>
      </c>
      <c r="D26" s="45" t="s">
        <v>87</v>
      </c>
      <c r="E26" s="51"/>
      <c r="F26" s="37"/>
      <c r="G26" s="51"/>
      <c r="H26" s="37"/>
      <c r="I26" s="37"/>
      <c r="J26" s="51"/>
    </row>
    <row r="27" spans="1:10" s="41" customFormat="1" ht="10.5" customHeight="1">
      <c r="A27" s="39"/>
      <c r="B27" s="39">
        <v>-5</v>
      </c>
      <c r="C27" s="53" t="str">
        <f>IF(D7=C5,C9,IF(D7=C9,C5,0))</f>
        <v>Мухамадеев Артур</v>
      </c>
      <c r="D27" s="39">
        <v>-12</v>
      </c>
      <c r="E27" s="50" t="str">
        <f>IF(E24=D22,D26,IF(E24=D26,D22,0))</f>
        <v>Мухамадеев Артур</v>
      </c>
      <c r="F27" s="50"/>
      <c r="G27" s="50"/>
      <c r="H27" s="50"/>
      <c r="I27" s="50"/>
      <c r="J27" s="50"/>
    </row>
    <row r="28" spans="1:10" s="41" customFormat="1" ht="10.5" customHeight="1">
      <c r="A28" s="39"/>
      <c r="B28" s="39"/>
      <c r="C28" s="39"/>
      <c r="D28" s="39"/>
      <c r="E28" s="51"/>
      <c r="F28" s="37"/>
      <c r="G28" s="51"/>
      <c r="H28" s="37"/>
      <c r="I28" s="37"/>
      <c r="J28" s="51" t="s">
        <v>3</v>
      </c>
    </row>
    <row r="29" spans="1:10" s="41" customFormat="1" ht="10.5" customHeight="1">
      <c r="A29" s="39"/>
      <c r="B29" s="39"/>
      <c r="C29" s="39">
        <v>-10</v>
      </c>
      <c r="D29" s="50" t="str">
        <f>IF(D22=C21,C23,IF(D22=C23,C21,0))</f>
        <v>Зарипова Эльвина</v>
      </c>
      <c r="E29" s="51"/>
      <c r="F29" s="37"/>
      <c r="G29" s="51"/>
      <c r="H29" s="37"/>
      <c r="I29" s="37"/>
      <c r="J29" s="51"/>
    </row>
    <row r="30" spans="1:10" s="41" customFormat="1" ht="10.5" customHeight="1">
      <c r="A30" s="39"/>
      <c r="B30" s="39"/>
      <c r="C30" s="39"/>
      <c r="D30" s="42">
        <v>13</v>
      </c>
      <c r="E30" s="46" t="s">
        <v>79</v>
      </c>
      <c r="F30" s="47"/>
      <c r="G30" s="47"/>
      <c r="H30" s="47"/>
      <c r="I30" s="47"/>
      <c r="J30" s="47"/>
    </row>
    <row r="31" spans="1:10" s="41" customFormat="1" ht="10.5" customHeight="1">
      <c r="A31" s="39">
        <v>-8</v>
      </c>
      <c r="B31" s="50" t="str">
        <f>IF(C21=B20,B22,IF(C21=B22,B20,0))</f>
        <v>Гайнанов Азат</v>
      </c>
      <c r="C31" s="39">
        <v>-11</v>
      </c>
      <c r="D31" s="53" t="str">
        <f>IF(D26=C25,C27,IF(D26=C27,C25,0))</f>
        <v>Юлдашбаев Марат</v>
      </c>
      <c r="E31" s="51"/>
      <c r="F31" s="37"/>
      <c r="G31" s="51"/>
      <c r="H31" s="37"/>
      <c r="I31" s="37"/>
      <c r="J31" s="51" t="s">
        <v>4</v>
      </c>
    </row>
    <row r="32" spans="1:10" s="41" customFormat="1" ht="10.5" customHeight="1">
      <c r="A32" s="39"/>
      <c r="B32" s="42">
        <v>14</v>
      </c>
      <c r="C32" s="54" t="s">
        <v>84</v>
      </c>
      <c r="D32" s="39">
        <v>-13</v>
      </c>
      <c r="E32" s="50" t="str">
        <f>IF(E30=D29,D31,IF(E30=D31,D29,0))</f>
        <v>Юлдашбаев Марат</v>
      </c>
      <c r="F32" s="50"/>
      <c r="G32" s="50"/>
      <c r="H32" s="50"/>
      <c r="I32" s="50"/>
      <c r="J32" s="50"/>
    </row>
    <row r="33" spans="1:10" s="41" customFormat="1" ht="10.5" customHeight="1">
      <c r="A33" s="39">
        <v>-9</v>
      </c>
      <c r="B33" s="53" t="str">
        <f>IF(C25=B24,B26,IF(C25=B26,B24,0))</f>
        <v>Якшимбетов Радмир</v>
      </c>
      <c r="C33" s="51" t="s">
        <v>7</v>
      </c>
      <c r="D33" s="39"/>
      <c r="E33" s="51"/>
      <c r="F33" s="37"/>
      <c r="G33" s="51"/>
      <c r="H33" s="37"/>
      <c r="I33" s="37"/>
      <c r="J33" s="51" t="s">
        <v>5</v>
      </c>
    </row>
    <row r="34" spans="1:10" s="41" customFormat="1" ht="10.5" customHeight="1">
      <c r="A34" s="39"/>
      <c r="B34" s="39">
        <v>-14</v>
      </c>
      <c r="C34" s="50" t="str">
        <f>IF(C32=B31,B33,IF(C32=B33,B31,0))</f>
        <v>Якшимбетов Радмир</v>
      </c>
      <c r="D34" s="55"/>
      <c r="E34" s="55"/>
      <c r="F34" s="55"/>
      <c r="G34" s="55"/>
      <c r="H34" s="55"/>
      <c r="I34" s="37"/>
      <c r="J34" s="37"/>
    </row>
    <row r="35" spans="1:10" s="41" customFormat="1" ht="10.5" customHeight="1">
      <c r="A35" s="39"/>
      <c r="B35" s="39"/>
      <c r="C35" s="51" t="s">
        <v>9</v>
      </c>
      <c r="D35" s="39"/>
      <c r="E35" s="51"/>
      <c r="F35" s="37"/>
      <c r="G35" s="37"/>
      <c r="H35" s="37"/>
      <c r="I35" s="37"/>
      <c r="J35" s="37"/>
    </row>
    <row r="36" spans="1:13" ht="10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0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0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0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0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0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0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75</v>
      </c>
      <c r="B2" s="27"/>
      <c r="C2" s="29" t="s">
        <v>81</v>
      </c>
      <c r="D2" s="27"/>
      <c r="E2" s="27"/>
      <c r="F2" s="27"/>
      <c r="G2" s="27"/>
      <c r="H2" s="27"/>
      <c r="I2" s="27"/>
    </row>
    <row r="3" spans="1:9" ht="18">
      <c r="A3" s="23" t="s">
        <v>82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7" ht="10.5" customHeight="1">
      <c r="A1" s="36" t="str">
        <f>Сп2!C1</f>
        <v>Кубок Башкортостана 2008</v>
      </c>
      <c r="B1" s="36"/>
      <c r="C1" s="36"/>
      <c r="D1" s="36"/>
      <c r="E1" s="36"/>
      <c r="F1" s="36"/>
      <c r="G1" s="36"/>
    </row>
    <row r="2" spans="1:7" ht="10.5" customHeight="1">
      <c r="A2" s="38" t="str">
        <f>Сп2!C2</f>
        <v>Осьмофинал Турнира Мак Хайлендер. 12 июля.</v>
      </c>
      <c r="B2" s="38"/>
      <c r="C2" s="38"/>
      <c r="D2" s="38"/>
      <c r="E2" s="38"/>
      <c r="F2" s="38"/>
      <c r="G2" s="38"/>
    </row>
    <row r="4" spans="1:10" s="41" customFormat="1" ht="10.5" customHeight="1">
      <c r="A4" s="39">
        <v>1</v>
      </c>
      <c r="B4" s="40" t="str">
        <f>Сп2!A1</f>
        <v>Насыров Илдар</v>
      </c>
      <c r="C4" s="39"/>
      <c r="D4" s="39"/>
      <c r="E4" s="39"/>
      <c r="F4" s="37"/>
      <c r="G4" s="37"/>
      <c r="H4" s="37"/>
      <c r="I4" s="37"/>
      <c r="J4" s="37"/>
    </row>
    <row r="5" spans="1:10" s="41" customFormat="1" ht="10.5" customHeight="1">
      <c r="A5" s="39"/>
      <c r="B5" s="42">
        <v>1</v>
      </c>
      <c r="C5" s="43" t="s">
        <v>71</v>
      </c>
      <c r="D5" s="39"/>
      <c r="E5" s="39"/>
      <c r="F5" s="37"/>
      <c r="G5" s="37"/>
      <c r="H5" s="37"/>
      <c r="I5" s="37"/>
      <c r="J5" s="37"/>
    </row>
    <row r="6" spans="1:10" s="41" customFormat="1" ht="10.5" customHeight="1">
      <c r="A6" s="39">
        <v>8</v>
      </c>
      <c r="B6" s="44" t="str">
        <f>Сп2!A8</f>
        <v>нет</v>
      </c>
      <c r="C6" s="42"/>
      <c r="D6" s="39"/>
      <c r="E6" s="39"/>
      <c r="F6" s="37"/>
      <c r="G6" s="37"/>
      <c r="H6" s="37"/>
      <c r="I6" s="37"/>
      <c r="J6" s="37"/>
    </row>
    <row r="7" spans="1:10" s="41" customFormat="1" ht="10.5" customHeight="1">
      <c r="A7" s="39"/>
      <c r="B7" s="39"/>
      <c r="C7" s="42">
        <v>5</v>
      </c>
      <c r="D7" s="43" t="s">
        <v>71</v>
      </c>
      <c r="E7" s="39"/>
      <c r="F7" s="37"/>
      <c r="G7" s="37"/>
      <c r="H7" s="37"/>
      <c r="I7" s="37"/>
      <c r="J7" s="37"/>
    </row>
    <row r="8" spans="1:10" s="41" customFormat="1" ht="10.5" customHeight="1">
      <c r="A8" s="39">
        <v>5</v>
      </c>
      <c r="B8" s="40" t="str">
        <f>Сп2!A5</f>
        <v>Зарипова Эльвина</v>
      </c>
      <c r="C8" s="42"/>
      <c r="D8" s="42"/>
      <c r="E8" s="39"/>
      <c r="F8" s="37"/>
      <c r="G8" s="37"/>
      <c r="H8" s="37"/>
      <c r="I8" s="37"/>
      <c r="J8" s="37"/>
    </row>
    <row r="9" spans="1:10" s="41" customFormat="1" ht="10.5" customHeight="1">
      <c r="A9" s="39"/>
      <c r="B9" s="42">
        <v>2</v>
      </c>
      <c r="C9" s="45" t="s">
        <v>83</v>
      </c>
      <c r="D9" s="42"/>
      <c r="E9" s="39"/>
      <c r="F9" s="37"/>
      <c r="G9" s="37"/>
      <c r="H9" s="37"/>
      <c r="I9" s="37"/>
      <c r="J9" s="37"/>
    </row>
    <row r="10" spans="1:10" s="41" customFormat="1" ht="10.5" customHeight="1">
      <c r="A10" s="39">
        <v>4</v>
      </c>
      <c r="B10" s="44" t="str">
        <f>Сп2!A4</f>
        <v>Грошев Юрий</v>
      </c>
      <c r="C10" s="39"/>
      <c r="D10" s="42"/>
      <c r="E10" s="39"/>
      <c r="F10" s="37"/>
      <c r="G10" s="37"/>
      <c r="H10" s="37"/>
      <c r="I10" s="37"/>
      <c r="J10" s="37"/>
    </row>
    <row r="11" spans="1:10" s="41" customFormat="1" ht="10.5" customHeight="1">
      <c r="A11" s="39"/>
      <c r="B11" s="39"/>
      <c r="C11" s="39"/>
      <c r="D11" s="42">
        <v>7</v>
      </c>
      <c r="E11" s="46" t="s">
        <v>71</v>
      </c>
      <c r="F11" s="47"/>
      <c r="G11" s="47"/>
      <c r="H11" s="47"/>
      <c r="I11" s="47"/>
      <c r="J11" s="47"/>
    </row>
    <row r="12" spans="1:10" s="41" customFormat="1" ht="10.5" customHeight="1">
      <c r="A12" s="39">
        <v>3</v>
      </c>
      <c r="B12" s="40" t="str">
        <f>Сп2!A3</f>
        <v>Ишметов Александр</v>
      </c>
      <c r="C12" s="39"/>
      <c r="D12" s="42"/>
      <c r="E12" s="48"/>
      <c r="F12" s="49"/>
      <c r="G12" s="48"/>
      <c r="H12" s="49"/>
      <c r="I12" s="49"/>
      <c r="J12" s="48" t="s">
        <v>0</v>
      </c>
    </row>
    <row r="13" spans="1:10" s="41" customFormat="1" ht="10.5" customHeight="1">
      <c r="A13" s="39"/>
      <c r="B13" s="42">
        <v>3</v>
      </c>
      <c r="C13" s="43" t="s">
        <v>77</v>
      </c>
      <c r="D13" s="42"/>
      <c r="E13" s="48"/>
      <c r="F13" s="49"/>
      <c r="G13" s="48"/>
      <c r="H13" s="49"/>
      <c r="I13" s="49"/>
      <c r="J13" s="48"/>
    </row>
    <row r="14" spans="1:10" s="41" customFormat="1" ht="10.5" customHeight="1">
      <c r="A14" s="39">
        <v>6</v>
      </c>
      <c r="B14" s="44" t="str">
        <f>Сп2!A6</f>
        <v>Саитов Ринат</v>
      </c>
      <c r="C14" s="42"/>
      <c r="D14" s="42"/>
      <c r="E14" s="48"/>
      <c r="F14" s="49"/>
      <c r="G14" s="48"/>
      <c r="H14" s="49"/>
      <c r="I14" s="49"/>
      <c r="J14" s="48"/>
    </row>
    <row r="15" spans="1:10" s="41" customFormat="1" ht="10.5" customHeight="1">
      <c r="A15" s="39"/>
      <c r="B15" s="39"/>
      <c r="C15" s="42">
        <v>6</v>
      </c>
      <c r="D15" s="45" t="s">
        <v>75</v>
      </c>
      <c r="E15" s="48"/>
      <c r="F15" s="49"/>
      <c r="G15" s="48"/>
      <c r="H15" s="49"/>
      <c r="I15" s="49"/>
      <c r="J15" s="48"/>
    </row>
    <row r="16" spans="1:10" s="41" customFormat="1" ht="10.5" customHeight="1">
      <c r="A16" s="39">
        <v>7</v>
      </c>
      <c r="B16" s="40" t="str">
        <f>Сп2!A7</f>
        <v>нет</v>
      </c>
      <c r="C16" s="42"/>
      <c r="D16" s="39"/>
      <c r="E16" s="48"/>
      <c r="F16" s="49"/>
      <c r="G16" s="48"/>
      <c r="H16" s="49"/>
      <c r="I16" s="49"/>
      <c r="J16" s="48"/>
    </row>
    <row r="17" spans="1:10" s="41" customFormat="1" ht="10.5" customHeight="1">
      <c r="A17" s="39"/>
      <c r="B17" s="42">
        <v>4</v>
      </c>
      <c r="C17" s="45" t="s">
        <v>75</v>
      </c>
      <c r="D17" s="39"/>
      <c r="E17" s="48"/>
      <c r="F17" s="49"/>
      <c r="G17" s="48"/>
      <c r="H17" s="49"/>
      <c r="I17" s="49"/>
      <c r="J17" s="48"/>
    </row>
    <row r="18" spans="1:10" s="41" customFormat="1" ht="10.5" customHeight="1">
      <c r="A18" s="39">
        <v>2</v>
      </c>
      <c r="B18" s="44" t="str">
        <f>Сп2!A2</f>
        <v>Килюшев Анатолий</v>
      </c>
      <c r="C18" s="39"/>
      <c r="D18" s="39">
        <v>-7</v>
      </c>
      <c r="E18" s="50" t="str">
        <f>IF(E11=D7,D15,IF(E11=D15,D7,0))</f>
        <v>Килюшев Анатолий</v>
      </c>
      <c r="F18" s="50"/>
      <c r="G18" s="50"/>
      <c r="H18" s="50"/>
      <c r="I18" s="50"/>
      <c r="J18" s="50"/>
    </row>
    <row r="19" spans="1:10" s="41" customFormat="1" ht="10.5" customHeight="1">
      <c r="A19" s="39"/>
      <c r="B19" s="39"/>
      <c r="C19" s="39"/>
      <c r="D19" s="39"/>
      <c r="E19" s="51"/>
      <c r="F19" s="37"/>
      <c r="G19" s="51"/>
      <c r="H19" s="37"/>
      <c r="I19" s="37"/>
      <c r="J19" s="51" t="s">
        <v>1</v>
      </c>
    </row>
    <row r="20" spans="1:10" s="41" customFormat="1" ht="10.5" customHeight="1">
      <c r="A20" s="39">
        <v>-1</v>
      </c>
      <c r="B20" s="50" t="str">
        <f>IF(C5=B4,B6,IF(C5=B6,B4,0))</f>
        <v>нет</v>
      </c>
      <c r="C20" s="39"/>
      <c r="D20" s="39"/>
      <c r="E20" s="51"/>
      <c r="F20" s="37"/>
      <c r="G20" s="51"/>
      <c r="H20" s="37"/>
      <c r="I20" s="37"/>
      <c r="J20" s="51"/>
    </row>
    <row r="21" spans="1:10" s="41" customFormat="1" ht="10.5" customHeight="1">
      <c r="A21" s="39"/>
      <c r="B21" s="52">
        <v>8</v>
      </c>
      <c r="C21" s="43" t="s">
        <v>79</v>
      </c>
      <c r="D21" s="39"/>
      <c r="E21" s="51"/>
      <c r="F21" s="37"/>
      <c r="G21" s="51"/>
      <c r="H21" s="37"/>
      <c r="I21" s="37"/>
      <c r="J21" s="51"/>
    </row>
    <row r="22" spans="1:10" s="41" customFormat="1" ht="10.5" customHeight="1">
      <c r="A22" s="39">
        <v>-2</v>
      </c>
      <c r="B22" s="53" t="str">
        <f>IF(C9=B8,B10,IF(C9=B10,B8,0))</f>
        <v>Зарипова Эльвина</v>
      </c>
      <c r="C22" s="52">
        <v>10</v>
      </c>
      <c r="D22" s="43" t="s">
        <v>77</v>
      </c>
      <c r="E22" s="51"/>
      <c r="F22" s="37"/>
      <c r="G22" s="51"/>
      <c r="H22" s="37"/>
      <c r="I22" s="37"/>
      <c r="J22" s="51"/>
    </row>
    <row r="23" spans="1:10" s="41" customFormat="1" ht="10.5" customHeight="1">
      <c r="A23" s="39"/>
      <c r="B23" s="39">
        <v>-6</v>
      </c>
      <c r="C23" s="53" t="str">
        <f>IF(D15=C13,C17,IF(D15=C17,C13,0))</f>
        <v>Саитов Ринат</v>
      </c>
      <c r="D23" s="52"/>
      <c r="E23" s="51"/>
      <c r="F23" s="37"/>
      <c r="G23" s="51"/>
      <c r="H23" s="37"/>
      <c r="I23" s="37"/>
      <c r="J23" s="51"/>
    </row>
    <row r="24" spans="1:10" s="41" customFormat="1" ht="10.5" customHeight="1">
      <c r="A24" s="39">
        <v>-3</v>
      </c>
      <c r="B24" s="50" t="str">
        <f>IF(C13=B12,B14,IF(C13=B14,B12,0))</f>
        <v>Ишметов Александр</v>
      </c>
      <c r="C24" s="39"/>
      <c r="D24" s="42">
        <v>12</v>
      </c>
      <c r="E24" s="46" t="s">
        <v>77</v>
      </c>
      <c r="F24" s="47"/>
      <c r="G24" s="47"/>
      <c r="H24" s="47"/>
      <c r="I24" s="47"/>
      <c r="J24" s="47"/>
    </row>
    <row r="25" spans="1:10" s="41" customFormat="1" ht="10.5" customHeight="1">
      <c r="A25" s="39"/>
      <c r="B25" s="52">
        <v>9</v>
      </c>
      <c r="C25" s="43" t="s">
        <v>82</v>
      </c>
      <c r="D25" s="42"/>
      <c r="E25" s="51"/>
      <c r="F25" s="37"/>
      <c r="G25" s="51"/>
      <c r="H25" s="37"/>
      <c r="I25" s="37"/>
      <c r="J25" s="51" t="s">
        <v>2</v>
      </c>
    </row>
    <row r="26" spans="1:10" s="41" customFormat="1" ht="10.5" customHeight="1">
      <c r="A26" s="39">
        <v>-4</v>
      </c>
      <c r="B26" s="53" t="str">
        <f>IF(C17=B16,B18,IF(C17=B18,B16,0))</f>
        <v>нет</v>
      </c>
      <c r="C26" s="52">
        <v>11</v>
      </c>
      <c r="D26" s="45" t="s">
        <v>82</v>
      </c>
      <c r="E26" s="51"/>
      <c r="F26" s="37"/>
      <c r="G26" s="51"/>
      <c r="H26" s="37"/>
      <c r="I26" s="37"/>
      <c r="J26" s="51"/>
    </row>
    <row r="27" spans="1:10" s="41" customFormat="1" ht="10.5" customHeight="1">
      <c r="A27" s="39"/>
      <c r="B27" s="39">
        <v>-5</v>
      </c>
      <c r="C27" s="53" t="str">
        <f>IF(D7=C5,C9,IF(D7=C9,C5,0))</f>
        <v>Грошев Юрий</v>
      </c>
      <c r="D27" s="39">
        <v>-12</v>
      </c>
      <c r="E27" s="50" t="str">
        <f>IF(E24=D22,D26,IF(E24=D26,D22,0))</f>
        <v>Ишметов Александр</v>
      </c>
      <c r="F27" s="50"/>
      <c r="G27" s="50"/>
      <c r="H27" s="50"/>
      <c r="I27" s="50"/>
      <c r="J27" s="50"/>
    </row>
    <row r="28" spans="1:10" s="41" customFormat="1" ht="10.5" customHeight="1">
      <c r="A28" s="39"/>
      <c r="B28" s="39"/>
      <c r="C28" s="39"/>
      <c r="D28" s="39"/>
      <c r="E28" s="51"/>
      <c r="F28" s="37"/>
      <c r="G28" s="51"/>
      <c r="H28" s="37"/>
      <c r="I28" s="37"/>
      <c r="J28" s="51" t="s">
        <v>3</v>
      </c>
    </row>
    <row r="29" spans="1:10" s="41" customFormat="1" ht="10.5" customHeight="1">
      <c r="A29" s="39"/>
      <c r="B29" s="39"/>
      <c r="C29" s="39">
        <v>-10</v>
      </c>
      <c r="D29" s="50" t="str">
        <f>IF(D22=C21,C23,IF(D22=C23,C21,0))</f>
        <v>Зарипова Эльвина</v>
      </c>
      <c r="E29" s="51"/>
      <c r="F29" s="37"/>
      <c r="G29" s="51"/>
      <c r="H29" s="37"/>
      <c r="I29" s="37"/>
      <c r="J29" s="51"/>
    </row>
    <row r="30" spans="1:10" s="41" customFormat="1" ht="10.5" customHeight="1">
      <c r="A30" s="39"/>
      <c r="B30" s="39"/>
      <c r="C30" s="39"/>
      <c r="D30" s="42">
        <v>13</v>
      </c>
      <c r="E30" s="46" t="s">
        <v>79</v>
      </c>
      <c r="F30" s="47"/>
      <c r="G30" s="47"/>
      <c r="H30" s="47"/>
      <c r="I30" s="47"/>
      <c r="J30" s="47"/>
    </row>
    <row r="31" spans="1:10" s="41" customFormat="1" ht="10.5" customHeight="1">
      <c r="A31" s="39">
        <v>-8</v>
      </c>
      <c r="B31" s="50" t="str">
        <f>IF(C21=B20,B22,IF(C21=B22,B20,0))</f>
        <v>нет</v>
      </c>
      <c r="C31" s="39">
        <v>-11</v>
      </c>
      <c r="D31" s="53" t="str">
        <f>IF(D26=C25,C27,IF(D26=C27,C25,0))</f>
        <v>Грошев Юрий</v>
      </c>
      <c r="E31" s="51"/>
      <c r="F31" s="37"/>
      <c r="G31" s="51"/>
      <c r="H31" s="37"/>
      <c r="I31" s="37"/>
      <c r="J31" s="51" t="s">
        <v>4</v>
      </c>
    </row>
    <row r="32" spans="1:10" s="41" customFormat="1" ht="10.5" customHeight="1">
      <c r="A32" s="39"/>
      <c r="B32" s="42">
        <v>14</v>
      </c>
      <c r="C32" s="54"/>
      <c r="D32" s="39">
        <v>-13</v>
      </c>
      <c r="E32" s="50" t="str">
        <f>IF(E30=D29,D31,IF(E30=D31,D29,0))</f>
        <v>Грошев Юрий</v>
      </c>
      <c r="F32" s="50"/>
      <c r="G32" s="50"/>
      <c r="H32" s="50"/>
      <c r="I32" s="50"/>
      <c r="J32" s="50"/>
    </row>
    <row r="33" spans="1:10" s="41" customFormat="1" ht="10.5" customHeight="1">
      <c r="A33" s="39">
        <v>-9</v>
      </c>
      <c r="B33" s="53" t="str">
        <f>IF(C25=B24,B26,IF(C25=B26,B24,0))</f>
        <v>нет</v>
      </c>
      <c r="C33" s="51" t="s">
        <v>7</v>
      </c>
      <c r="D33" s="39"/>
      <c r="E33" s="51"/>
      <c r="F33" s="37"/>
      <c r="G33" s="51"/>
      <c r="H33" s="37"/>
      <c r="I33" s="37"/>
      <c r="J33" s="51" t="s">
        <v>5</v>
      </c>
    </row>
    <row r="34" spans="1:10" s="41" customFormat="1" ht="10.5" customHeight="1">
      <c r="A34" s="39"/>
      <c r="B34" s="39">
        <v>-14</v>
      </c>
      <c r="C34" s="50">
        <f>IF(C32=B31,B33,IF(C32=B33,B31,0))</f>
        <v>0</v>
      </c>
      <c r="D34" s="55"/>
      <c r="E34" s="55"/>
      <c r="F34" s="55"/>
      <c r="G34" s="55"/>
      <c r="H34" s="55"/>
      <c r="I34" s="37"/>
      <c r="J34" s="37"/>
    </row>
    <row r="35" spans="1:10" s="41" customFormat="1" ht="10.5" customHeight="1">
      <c r="A35" s="39"/>
      <c r="B35" s="39"/>
      <c r="C35" s="51" t="s">
        <v>9</v>
      </c>
      <c r="D35" s="39"/>
      <c r="E35" s="51"/>
      <c r="F35" s="37"/>
      <c r="G35" s="37"/>
      <c r="H35" s="37"/>
      <c r="I35" s="37"/>
      <c r="J35" s="37"/>
    </row>
    <row r="36" spans="1:13" ht="10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0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0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0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0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0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0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62</v>
      </c>
      <c r="B2" s="27"/>
      <c r="C2" s="29" t="s">
        <v>70</v>
      </c>
      <c r="D2" s="27"/>
      <c r="E2" s="27"/>
      <c r="F2" s="27"/>
      <c r="G2" s="27"/>
      <c r="H2" s="27"/>
      <c r="I2" s="27"/>
    </row>
    <row r="3" spans="1:9" ht="18">
      <c r="A3" s="23" t="s">
        <v>71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Четвертьфинал Турнира Мак Хайлендер. 19 июля.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Кузнецов Дмитрий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63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63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Килюшев Анатолий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67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Усков Сергей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68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Иванов Дмитрий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68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Зиновьев Александр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Зарипова Эльвина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79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Бикбулатов Ильдар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62</v>
      </c>
      <c r="G19" s="8"/>
      <c r="H19" s="8"/>
      <c r="I19" s="8"/>
    </row>
    <row r="20" spans="1:9" ht="12.75">
      <c r="A20" s="4">
        <v>3</v>
      </c>
      <c r="B20" s="6" t="str">
        <f>Сп1!A3</f>
        <v>Насыров Илдар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71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Ларионов Юрий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73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Саитов Ринат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73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Толкачев Иван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62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Ларионов Сергей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74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Карташов Алексей</v>
      </c>
      <c r="C30" s="11"/>
      <c r="D30" s="11"/>
      <c r="E30" s="4">
        <v>-15</v>
      </c>
      <c r="F30" s="6" t="str">
        <f>IF(F19=E11,E27,IF(F19=E27,E11,0))</f>
        <v>Иванов Дмитрий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62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62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Барышев Сергей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Кузнецов Дмитрий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75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Килюшев Анатолий</v>
      </c>
      <c r="C38" s="7">
        <v>20</v>
      </c>
      <c r="D38" s="34" t="s">
        <v>74</v>
      </c>
      <c r="E38" s="7">
        <v>26</v>
      </c>
      <c r="F38" s="34" t="s">
        <v>63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Ларионов Сергей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Зиновьев Александр</v>
      </c>
      <c r="C40" s="5"/>
      <c r="D40" s="7">
        <v>24</v>
      </c>
      <c r="E40" s="35" t="s">
        <v>74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78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Бикбулатов Ильдар</v>
      </c>
      <c r="C42" s="7">
        <v>21</v>
      </c>
      <c r="D42" s="35" t="s">
        <v>78</v>
      </c>
      <c r="E42" s="15"/>
      <c r="F42" s="7">
        <v>28</v>
      </c>
      <c r="G42" s="34" t="s">
        <v>63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Насыров Илдар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Ларионов Юрий</v>
      </c>
      <c r="C44" s="5"/>
      <c r="D44" s="4">
        <v>-14</v>
      </c>
      <c r="E44" s="6" t="str">
        <f>IF(E27=D23,D31,IF(E27=D31,D23,0))</f>
        <v>Толкачев Иван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77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Саитов Ринат</v>
      </c>
      <c r="C46" s="7">
        <v>22</v>
      </c>
      <c r="D46" s="34" t="s">
        <v>77</v>
      </c>
      <c r="E46" s="7">
        <v>27</v>
      </c>
      <c r="F46" s="35" t="s">
        <v>73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Зарипова Эльвина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Карташов Алексей</v>
      </c>
      <c r="C48" s="5"/>
      <c r="D48" s="7">
        <v>25</v>
      </c>
      <c r="E48" s="35" t="s">
        <v>76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76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76</v>
      </c>
      <c r="E50" s="15"/>
      <c r="F50" s="4">
        <v>-28</v>
      </c>
      <c r="G50" s="6" t="str">
        <f>IF(G42=F38,F46,IF(G42=F46,F38,0))</f>
        <v>Толкачев Иван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Усков Сергей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Ларионов Сергей</v>
      </c>
      <c r="C53" s="5"/>
      <c r="D53" s="4">
        <v>-20</v>
      </c>
      <c r="E53" s="6" t="str">
        <f>IF(D38=C37,C39,IF(D38=C39,C37,0))</f>
        <v>Килюшев Анатолий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74</v>
      </c>
      <c r="D54" s="5"/>
      <c r="E54" s="7">
        <v>31</v>
      </c>
      <c r="F54" s="8" t="s">
        <v>75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Карташов Алексей</v>
      </c>
      <c r="C55" s="16" t="s">
        <v>4</v>
      </c>
      <c r="D55" s="4">
        <v>-21</v>
      </c>
      <c r="E55" s="10" t="str">
        <f>IF(D42=C41,C43,IF(D42=C43,C41,0))</f>
        <v>Насыров Илдар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Карташов Алексей</v>
      </c>
      <c r="D56" s="5"/>
      <c r="E56" s="5"/>
      <c r="F56" s="7">
        <v>33</v>
      </c>
      <c r="G56" s="8" t="s">
        <v>67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Зарипова Эльвина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Зиновьев Александр</v>
      </c>
      <c r="C58" s="5"/>
      <c r="D58" s="5"/>
      <c r="E58" s="7">
        <v>32</v>
      </c>
      <c r="F58" s="12" t="s">
        <v>67</v>
      </c>
      <c r="G58" s="20"/>
      <c r="H58" s="5"/>
      <c r="I58" s="5"/>
    </row>
    <row r="59" spans="1:9" ht="12.75">
      <c r="A59" s="5"/>
      <c r="B59" s="7">
        <v>30</v>
      </c>
      <c r="C59" s="8" t="s">
        <v>78</v>
      </c>
      <c r="D59" s="4">
        <v>-23</v>
      </c>
      <c r="E59" s="10" t="str">
        <f>IF(D50=C49,C51,IF(D50=C51,C49,0))</f>
        <v>Усков Сергей</v>
      </c>
      <c r="F59" s="4">
        <v>-33</v>
      </c>
      <c r="G59" s="6" t="str">
        <f>IF(G56=F54,F58,IF(G56=F58,F54,0))</f>
        <v>Килюшев Анатолий</v>
      </c>
      <c r="H59" s="14"/>
      <c r="I59" s="14"/>
    </row>
    <row r="60" spans="1:9" ht="12.75">
      <c r="A60" s="4">
        <v>-25</v>
      </c>
      <c r="B60" s="10" t="str">
        <f>IF(E48=D46,D50,IF(E48=D50,D46,0))</f>
        <v>Саитов Ринат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Саитов Ринат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Насыров Илдар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79</v>
      </c>
      <c r="H63" s="14"/>
      <c r="I63" s="14"/>
    </row>
    <row r="64" spans="1:9" ht="12.75">
      <c r="A64" s="5"/>
      <c r="B64" s="7">
        <v>35</v>
      </c>
      <c r="C64" s="8" t="s">
        <v>72</v>
      </c>
      <c r="D64" s="5"/>
      <c r="E64" s="4">
        <v>-32</v>
      </c>
      <c r="F64" s="10" t="str">
        <f>IF(F58=E57,E59,IF(F58=E59,E57,0))</f>
        <v>Зарипова Эльвина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Бикбулатов Ильдар</v>
      </c>
      <c r="C65" s="11"/>
      <c r="D65" s="15"/>
      <c r="E65" s="5"/>
      <c r="F65" s="4">
        <v>-34</v>
      </c>
      <c r="G65" s="6" t="str">
        <f>IF(G63=F62,F64,IF(G63=F64,F62,0))</f>
        <v>Насыров Илдар</v>
      </c>
      <c r="H65" s="14"/>
      <c r="I65" s="14"/>
    </row>
    <row r="66" spans="1:9" ht="12.75">
      <c r="A66" s="5"/>
      <c r="B66" s="5"/>
      <c r="C66" s="7">
        <v>37</v>
      </c>
      <c r="D66" s="8" t="s">
        <v>80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Ларионов Юрий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80</v>
      </c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 t="str">
        <f>IF(D66=C64,C68,IF(D66=C68,C64,0))</f>
        <v>Бикбулатов Ильдар</v>
      </c>
      <c r="E69" s="4">
        <v>-36</v>
      </c>
      <c r="F69" s="10" t="str">
        <f>IF(C68=B67,B69,IF(C68=B69,B67,0))</f>
        <v>нет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2008-08-02T13:45:14Z</cp:lastPrinted>
  <dcterms:created xsi:type="dcterms:W3CDTF">2008-02-03T08:28:10Z</dcterms:created>
  <dcterms:modified xsi:type="dcterms:W3CDTF">2008-08-03T15:25:27Z</dcterms:modified>
  <cp:category/>
  <cp:version/>
  <cp:contentType/>
  <cp:contentStatus/>
</cp:coreProperties>
</file>